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ocuments\Football\Cups\Bill Rees\"/>
    </mc:Choice>
  </mc:AlternateContent>
  <xr:revisionPtr revIDLastSave="0" documentId="8_{C6C7D128-BC66-4FE0-B9F0-DD1237F79A05}" xr6:coauthVersionLast="47" xr6:coauthVersionMax="47" xr10:uidLastSave="{00000000-0000-0000-0000-000000000000}"/>
  <bookViews>
    <workbookView xWindow="-108" yWindow="-108" windowWidth="23256" windowHeight="12576" xr2:uid="{2FF91A67-0EB0-4D48-9762-214DFA3CE9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X66" i="1" l="1"/>
  <c r="F66" i="1"/>
  <c r="F22" i="1"/>
  <c r="AX22" i="1"/>
  <c r="AX73" i="1"/>
  <c r="D69" i="1"/>
  <c r="F30" i="1"/>
  <c r="F26" i="1"/>
  <c r="F19" i="1"/>
  <c r="F20" i="1"/>
  <c r="F21" i="1"/>
  <c r="F56" i="1"/>
  <c r="AX9" i="1"/>
  <c r="AX10" i="1"/>
  <c r="AX11" i="1"/>
  <c r="AX12" i="1"/>
  <c r="AX13" i="1"/>
  <c r="AX14" i="1"/>
  <c r="AX15" i="1"/>
  <c r="AX16" i="1"/>
  <c r="AX17" i="1"/>
  <c r="AX18" i="1"/>
  <c r="AX19" i="1"/>
  <c r="AX20" i="1"/>
  <c r="AX21" i="1"/>
  <c r="E21" i="1" s="1"/>
  <c r="AX23" i="1"/>
  <c r="AX24" i="1"/>
  <c r="AX25" i="1"/>
  <c r="AX26" i="1"/>
  <c r="AX27" i="1"/>
  <c r="AX28" i="1"/>
  <c r="AX29" i="1"/>
  <c r="AX30" i="1"/>
  <c r="AX31" i="1"/>
  <c r="AX32" i="1"/>
  <c r="AX33" i="1"/>
  <c r="AX34" i="1"/>
  <c r="AX35" i="1"/>
  <c r="AX36" i="1"/>
  <c r="AX37" i="1"/>
  <c r="AX38" i="1"/>
  <c r="AX39" i="1"/>
  <c r="AX40" i="1"/>
  <c r="AX41" i="1"/>
  <c r="AX42" i="1"/>
  <c r="AX43" i="1"/>
  <c r="AX44" i="1"/>
  <c r="AX45" i="1"/>
  <c r="AX46" i="1"/>
  <c r="AX47" i="1"/>
  <c r="AX48" i="1"/>
  <c r="AX49" i="1"/>
  <c r="AX50" i="1"/>
  <c r="AX51" i="1"/>
  <c r="AX52" i="1"/>
  <c r="AX53" i="1"/>
  <c r="AX54" i="1"/>
  <c r="AX55" i="1"/>
  <c r="AX56" i="1"/>
  <c r="AX57" i="1"/>
  <c r="AX58" i="1"/>
  <c r="AX59" i="1"/>
  <c r="AX60" i="1"/>
  <c r="AX61" i="1"/>
  <c r="AX62" i="1"/>
  <c r="AX63" i="1"/>
  <c r="AX64" i="1"/>
  <c r="AX65" i="1"/>
  <c r="AX67" i="1"/>
  <c r="AX7" i="1"/>
  <c r="AX8" i="1"/>
  <c r="AX6" i="1"/>
  <c r="E66" i="1" l="1"/>
  <c r="E19" i="1"/>
  <c r="E20" i="1"/>
  <c r="E26" i="1"/>
  <c r="E30" i="1"/>
  <c r="E56" i="1"/>
  <c r="F52" i="1" l="1"/>
  <c r="E52" i="1" s="1"/>
  <c r="F41" i="1"/>
  <c r="E41" i="1" s="1"/>
  <c r="F10" i="1"/>
  <c r="E10" i="1" s="1"/>
  <c r="F11" i="1"/>
  <c r="E11" i="1" s="1"/>
  <c r="F12" i="1"/>
  <c r="E12" i="1" s="1"/>
  <c r="F13" i="1"/>
  <c r="E13" i="1" s="1"/>
  <c r="F14" i="1"/>
  <c r="E14" i="1" s="1"/>
  <c r="F15" i="1"/>
  <c r="E15" i="1" s="1"/>
  <c r="F16" i="1"/>
  <c r="E16" i="1" s="1"/>
  <c r="F17" i="1"/>
  <c r="E17" i="1" s="1"/>
  <c r="F18" i="1"/>
  <c r="E18" i="1" s="1"/>
  <c r="F23" i="1"/>
  <c r="E23" i="1" s="1"/>
  <c r="F24" i="1"/>
  <c r="E24" i="1" s="1"/>
  <c r="F25" i="1"/>
  <c r="E25" i="1" s="1"/>
  <c r="F27" i="1"/>
  <c r="E27" i="1" s="1"/>
  <c r="F28" i="1"/>
  <c r="E28" i="1" s="1"/>
  <c r="F29" i="1"/>
  <c r="E29" i="1" s="1"/>
  <c r="F31" i="1"/>
  <c r="E31" i="1" s="1"/>
  <c r="F32" i="1"/>
  <c r="E32" i="1" s="1"/>
  <c r="F33" i="1"/>
  <c r="E33" i="1" s="1"/>
  <c r="F34" i="1"/>
  <c r="E34" i="1" s="1"/>
  <c r="F35" i="1"/>
  <c r="E35" i="1" s="1"/>
  <c r="F36" i="1"/>
  <c r="E36" i="1" s="1"/>
  <c r="F37" i="1"/>
  <c r="E37" i="1" s="1"/>
  <c r="F38" i="1"/>
  <c r="E38" i="1" s="1"/>
  <c r="F39" i="1"/>
  <c r="E39" i="1" s="1"/>
  <c r="F40" i="1"/>
  <c r="E40" i="1" s="1"/>
  <c r="F42" i="1"/>
  <c r="E42" i="1" s="1"/>
  <c r="F43" i="1"/>
  <c r="E43" i="1" s="1"/>
  <c r="F44" i="1"/>
  <c r="E44" i="1" s="1"/>
  <c r="F45" i="1"/>
  <c r="E45" i="1" s="1"/>
  <c r="F46" i="1"/>
  <c r="E46" i="1" s="1"/>
  <c r="F47" i="1"/>
  <c r="E47" i="1" s="1"/>
  <c r="F48" i="1"/>
  <c r="E48" i="1" s="1"/>
  <c r="F49" i="1"/>
  <c r="E49" i="1" s="1"/>
  <c r="F50" i="1"/>
  <c r="E50" i="1" s="1"/>
  <c r="F51" i="1"/>
  <c r="E51" i="1" s="1"/>
  <c r="F53" i="1"/>
  <c r="E53" i="1" s="1"/>
  <c r="F54" i="1"/>
  <c r="E54" i="1" s="1"/>
  <c r="F55" i="1"/>
  <c r="E55" i="1" s="1"/>
  <c r="F57" i="1"/>
  <c r="E57" i="1" s="1"/>
  <c r="F58" i="1"/>
  <c r="E58" i="1" s="1"/>
  <c r="F59" i="1"/>
  <c r="E59" i="1" s="1"/>
  <c r="F60" i="1"/>
  <c r="E60" i="1" s="1"/>
  <c r="F61" i="1"/>
  <c r="E61" i="1" s="1"/>
  <c r="F62" i="1"/>
  <c r="E62" i="1" s="1"/>
  <c r="F63" i="1"/>
  <c r="E63" i="1" s="1"/>
  <c r="F64" i="1"/>
  <c r="E64" i="1" s="1"/>
  <c r="F65" i="1"/>
  <c r="E65" i="1" s="1"/>
  <c r="F67" i="1"/>
  <c r="E67" i="1" s="1"/>
  <c r="F7" i="1"/>
  <c r="E7" i="1" s="1"/>
  <c r="F8" i="1"/>
  <c r="E8" i="1" s="1"/>
  <c r="F9" i="1"/>
  <c r="E9" i="1" s="1"/>
  <c r="F6" i="1"/>
  <c r="E6" i="1" s="1"/>
</calcChain>
</file>

<file path=xl/sharedStrings.xml><?xml version="1.0" encoding="utf-8"?>
<sst xmlns="http://schemas.openxmlformats.org/spreadsheetml/2006/main" count="79" uniqueCount="79">
  <si>
    <t>RECORD OF POINTS AWARDED BY REFEREES TO PREMIER TEAMS FOR THE BILL REES SPORTSMANSHIP SHIELD</t>
  </si>
  <si>
    <t>The annual winners are highlighted in yellow</t>
  </si>
  <si>
    <t>NO.</t>
  </si>
  <si>
    <t>from 1986</t>
  </si>
  <si>
    <t>WINS</t>
  </si>
  <si>
    <t>MARK</t>
  </si>
  <si>
    <t>POINTS</t>
  </si>
  <si>
    <t>Yr no &gt;</t>
  </si>
  <si>
    <t>UPOTTERY</t>
  </si>
  <si>
    <t>NEWTON ST CYRES</t>
  </si>
  <si>
    <t>CLYST VALLEY</t>
  </si>
  <si>
    <t>BEER ALBION</t>
  </si>
  <si>
    <t>NEWTOWN</t>
  </si>
  <si>
    <t>EXMOUTH AMATEURS</t>
  </si>
  <si>
    <t>ELMORE</t>
  </si>
  <si>
    <t>HEAVITREE UNITED</t>
  </si>
  <si>
    <t>HATHERLEIGH TOWN</t>
  </si>
  <si>
    <t>BOW AAC</t>
  </si>
  <si>
    <t>TOPSHAM TOWN</t>
  </si>
  <si>
    <t>FENITON</t>
  </si>
  <si>
    <t>SEATON TOWN</t>
  </si>
  <si>
    <t>HONITON TOWN</t>
  </si>
  <si>
    <t>OKEHAMPTON ARGYLE</t>
  </si>
  <si>
    <t>ALPHINGTON</t>
  </si>
  <si>
    <t>AXMINSTER TOWN</t>
  </si>
  <si>
    <t>BARNSTAPLE TOWN RES</t>
  </si>
  <si>
    <t>BICKLEIGH</t>
  </si>
  <si>
    <t>BIDEFORD RES</t>
  </si>
  <si>
    <t>BUCKLAND ATHLETIC</t>
  </si>
  <si>
    <t>BUDLEIGH SALTERTON</t>
  </si>
  <si>
    <t>CHARD TOWN RES</t>
  </si>
  <si>
    <t>CHELSTON</t>
  </si>
  <si>
    <t>CHERITON FITZPAINE</t>
  </si>
  <si>
    <t>CREDITON UNITED</t>
  </si>
  <si>
    <t>CULLOMPTON RANGERS RES</t>
  </si>
  <si>
    <t>CULM UNITED</t>
  </si>
  <si>
    <t>DAWLISH TOWN RES</t>
  </si>
  <si>
    <t>DAWLISH VILLA</t>
  </si>
  <si>
    <t>EAST BUDLEIGH</t>
  </si>
  <si>
    <t>EXETER CITY A</t>
  </si>
  <si>
    <t>EXETER ST THOMAS (Exeter Arms)</t>
  </si>
  <si>
    <t>EXMOUTH TOWN RES</t>
  </si>
  <si>
    <t>EXWICK VILLA RES (C Service)</t>
  </si>
  <si>
    <t>HEAVITREE HARRIERS</t>
  </si>
  <si>
    <t>LAPFORD</t>
  </si>
  <si>
    <t>MORCHARD BISHOP</t>
  </si>
  <si>
    <t>OFFWELL &amp; WIDWORTHY</t>
  </si>
  <si>
    <t>OTTERTON</t>
  </si>
  <si>
    <t>OTTERY ST MARY RES</t>
  </si>
  <si>
    <t>PINHOE</t>
  </si>
  <si>
    <t>SIDBURY UNITED</t>
  </si>
  <si>
    <t>SIDMOUTH TOWN</t>
  </si>
  <si>
    <t>ST LOYES (Tap &amp; Barrel)</t>
  </si>
  <si>
    <t>ST MARTINS</t>
  </si>
  <si>
    <t>THORVERTON</t>
  </si>
  <si>
    <t>TIVERTON TOWN RESERVES</t>
  </si>
  <si>
    <t>UNIVERSITY OF EXETER RES</t>
  </si>
  <si>
    <t>WELLINGTON TOWN RES</t>
  </si>
  <si>
    <t>WILLAND ROVERS RES</t>
  </si>
  <si>
    <t>WITHERIDGE</t>
  </si>
  <si>
    <t>Note Lapford &amp; Exmouth Amateurs shared  1995</t>
  </si>
  <si>
    <t>LYME REGIS</t>
  </si>
  <si>
    <t>BLANK FOR COPY</t>
  </si>
  <si>
    <t>KENTISBEARE</t>
  </si>
  <si>
    <t>SANDFORD</t>
  </si>
  <si>
    <t>COLYTON</t>
  </si>
  <si>
    <t>SIDMOUTH TOWN RES</t>
  </si>
  <si>
    <t>CREDITON UNITED RES</t>
  </si>
  <si>
    <t>DAWLISH UNITED</t>
  </si>
  <si>
    <t>ELMORE RES</t>
  </si>
  <si>
    <t>AVERAGE</t>
  </si>
  <si>
    <t>TOTAL</t>
  </si>
  <si>
    <t>Years in</t>
  </si>
  <si>
    <t xml:space="preserve">Premier </t>
  </si>
  <si>
    <t>CRONIES</t>
  </si>
  <si>
    <t>Run</t>
  </si>
  <si>
    <t>Covid</t>
  </si>
  <si>
    <t>Not</t>
  </si>
  <si>
    <t>WINKLEIGH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</si>
</sst>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1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0" fillId="2" borderId="0" xfId="0" applyFill="1"/>
    <xf numFmtId="0" fontId="0" fillId="3" borderId="0" xfId="0" applyFill="1"/>
    <xf numFmtId="164" fontId="0" fillId="0" borderId="0" xfId="0" applyNumberFormat="1"/>
    <xf numFmtId="0" fontId="0" fillId="4" borderId="0" xfId="0" applyFill="1"/>
    <xf numFmtId="0" fontId="0" fillId="3" borderId="0" xfId="0" applyFill="1" applyAlignment="1">
      <alignment horizontal="center"/>
    </xf>
    <xf numFmtId="0" fontId="3" fillId="0" borderId="0" xfId="0" applyFont="1"/>
    <xf numFmtId="0" fontId="3" fillId="3" borderId="0" xfId="0" applyFont="1" applyFill="1"/>
    <xf numFmtId="0" fontId="3" fillId="5" borderId="0" xfId="0" applyFont="1" applyFill="1"/>
    <xf numFmtId="0" fontId="3" fillId="6" borderId="0" xfId="0" applyFont="1" applyFill="1"/>
    <xf numFmtId="0" fontId="2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23889-5672-4A4D-BCDC-180CA908CC72}">
  <dimension ref="A1:AX73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J1" sqref="J1"/>
    </sheetView>
  </sheetViews>
  <sheetFormatPr defaultRowHeight="14.4" x14ac:dyDescent="0.3"/>
  <cols>
    <col min="1" max="1" width="3.88671875" customWidth="1"/>
    <col min="2" max="2" width="28.21875" customWidth="1"/>
    <col min="3" max="3" width="1.88671875" customWidth="1"/>
    <col min="4" max="4" width="6.21875" style="2" customWidth="1"/>
    <col min="5" max="5" width="8.88671875" style="7"/>
    <col min="6" max="6" width="7.21875" style="1" customWidth="1"/>
    <col min="7" max="7" width="6.6640625" customWidth="1"/>
    <col min="8" max="8" width="1.44140625" style="5" customWidth="1"/>
    <col min="9" max="9" width="6.109375" style="5" hidden="1" customWidth="1"/>
    <col min="10" max="48" width="5.77734375" customWidth="1"/>
    <col min="49" max="49" width="1.6640625" style="5" customWidth="1"/>
    <col min="50" max="50" width="10" style="2" customWidth="1"/>
  </cols>
  <sheetData>
    <row r="1" spans="1:50" x14ac:dyDescent="0.3">
      <c r="A1" s="4" t="s">
        <v>0</v>
      </c>
    </row>
    <row r="2" spans="1:50" x14ac:dyDescent="0.3">
      <c r="B2" t="s">
        <v>1</v>
      </c>
      <c r="AX2" s="2" t="s">
        <v>72</v>
      </c>
    </row>
    <row r="3" spans="1:50" ht="16.05" customHeight="1" x14ac:dyDescent="0.3">
      <c r="D3" s="2" t="s">
        <v>2</v>
      </c>
      <c r="E3" s="7" t="s">
        <v>70</v>
      </c>
      <c r="F3" s="1" t="s">
        <v>71</v>
      </c>
      <c r="J3" s="4">
        <v>2025</v>
      </c>
      <c r="K3" s="4">
        <v>2024</v>
      </c>
      <c r="L3" s="4">
        <v>2023</v>
      </c>
      <c r="M3" s="4">
        <v>2022</v>
      </c>
      <c r="N3" s="14">
        <v>2021</v>
      </c>
      <c r="O3" s="14">
        <v>2020</v>
      </c>
      <c r="P3" s="4">
        <v>2019</v>
      </c>
      <c r="Q3" s="4">
        <v>2018</v>
      </c>
      <c r="R3" s="4">
        <v>2017</v>
      </c>
      <c r="S3" s="4">
        <v>2016</v>
      </c>
      <c r="T3" s="4">
        <v>2015</v>
      </c>
      <c r="U3" s="4">
        <v>2014</v>
      </c>
      <c r="V3" s="4">
        <v>2013</v>
      </c>
      <c r="W3" s="4">
        <v>2012</v>
      </c>
      <c r="X3" s="4">
        <v>2011</v>
      </c>
      <c r="Y3" s="4">
        <v>2010</v>
      </c>
      <c r="Z3" s="4">
        <v>2009</v>
      </c>
      <c r="AA3" s="4">
        <v>2008</v>
      </c>
      <c r="AB3" s="4">
        <v>2007</v>
      </c>
      <c r="AC3" s="4">
        <v>2006</v>
      </c>
      <c r="AD3" s="4">
        <v>2005</v>
      </c>
      <c r="AE3" s="4">
        <v>2004</v>
      </c>
      <c r="AF3" s="4">
        <v>2003</v>
      </c>
      <c r="AG3" s="4">
        <v>2002</v>
      </c>
      <c r="AH3" s="4">
        <v>2001</v>
      </c>
      <c r="AI3" s="4">
        <v>2000</v>
      </c>
      <c r="AJ3" s="4">
        <v>1999</v>
      </c>
      <c r="AK3" s="4">
        <v>1998</v>
      </c>
      <c r="AL3" s="4">
        <v>1997</v>
      </c>
      <c r="AM3" s="4">
        <v>1996</v>
      </c>
      <c r="AN3" s="4">
        <v>1995</v>
      </c>
      <c r="AO3" s="4">
        <v>1994</v>
      </c>
      <c r="AP3" s="4">
        <v>1993</v>
      </c>
      <c r="AQ3" s="4">
        <v>1992</v>
      </c>
      <c r="AR3" s="4">
        <v>1991</v>
      </c>
      <c r="AS3" s="4">
        <v>1990</v>
      </c>
      <c r="AT3" s="4">
        <v>1989</v>
      </c>
      <c r="AU3" s="4">
        <v>1988</v>
      </c>
      <c r="AV3" s="4">
        <v>1987</v>
      </c>
      <c r="AX3" s="2" t="s">
        <v>73</v>
      </c>
    </row>
    <row r="4" spans="1:50" x14ac:dyDescent="0.3">
      <c r="D4" s="2" t="s">
        <v>4</v>
      </c>
      <c r="E4" s="7" t="s">
        <v>5</v>
      </c>
      <c r="F4" s="1" t="s">
        <v>6</v>
      </c>
      <c r="G4" s="3" t="s">
        <v>7</v>
      </c>
      <c r="L4">
        <v>35</v>
      </c>
      <c r="M4">
        <v>34</v>
      </c>
      <c r="N4" s="9" t="s">
        <v>77</v>
      </c>
      <c r="O4" s="6" t="s">
        <v>75</v>
      </c>
      <c r="P4">
        <v>33</v>
      </c>
      <c r="Q4">
        <v>32</v>
      </c>
      <c r="R4">
        <v>31</v>
      </c>
      <c r="S4">
        <v>30</v>
      </c>
      <c r="T4">
        <v>29</v>
      </c>
      <c r="U4">
        <v>28</v>
      </c>
      <c r="V4">
        <v>27</v>
      </c>
      <c r="W4">
        <v>26</v>
      </c>
      <c r="X4">
        <v>25</v>
      </c>
      <c r="Y4">
        <v>24</v>
      </c>
      <c r="Z4">
        <v>23</v>
      </c>
      <c r="AA4">
        <v>22</v>
      </c>
      <c r="AB4">
        <v>21</v>
      </c>
      <c r="AC4">
        <v>20</v>
      </c>
      <c r="AD4">
        <v>19</v>
      </c>
      <c r="AE4">
        <v>18</v>
      </c>
      <c r="AF4">
        <v>17</v>
      </c>
      <c r="AG4">
        <v>16</v>
      </c>
      <c r="AH4">
        <v>15</v>
      </c>
      <c r="AI4">
        <v>14</v>
      </c>
      <c r="AJ4">
        <v>13</v>
      </c>
      <c r="AK4">
        <v>12</v>
      </c>
      <c r="AL4">
        <v>11</v>
      </c>
      <c r="AM4">
        <v>10</v>
      </c>
      <c r="AN4">
        <v>9</v>
      </c>
      <c r="AO4">
        <v>8</v>
      </c>
      <c r="AP4">
        <v>7</v>
      </c>
      <c r="AQ4">
        <v>6</v>
      </c>
      <c r="AR4">
        <v>5</v>
      </c>
      <c r="AS4">
        <v>4</v>
      </c>
      <c r="AT4">
        <v>3</v>
      </c>
      <c r="AU4">
        <v>2</v>
      </c>
      <c r="AV4">
        <v>1</v>
      </c>
      <c r="AX4" s="2" t="s">
        <v>3</v>
      </c>
    </row>
    <row r="5" spans="1:50" x14ac:dyDescent="0.3">
      <c r="N5" s="9" t="s">
        <v>76</v>
      </c>
      <c r="O5" s="6"/>
    </row>
    <row r="6" spans="1:50" x14ac:dyDescent="0.3">
      <c r="B6" t="s">
        <v>23</v>
      </c>
      <c r="E6" s="7">
        <f>F6/AX6</f>
        <v>77.179090909090917</v>
      </c>
      <c r="F6" s="1">
        <f>SUM(H6:AV6)</f>
        <v>848.97</v>
      </c>
      <c r="K6">
        <v>86.91</v>
      </c>
      <c r="L6" s="13">
        <v>86.26</v>
      </c>
      <c r="N6" s="6"/>
      <c r="O6" s="6"/>
      <c r="W6">
        <v>80.900000000000006</v>
      </c>
      <c r="X6">
        <v>74.2</v>
      </c>
      <c r="Y6">
        <v>77.599999999999994</v>
      </c>
      <c r="AQ6">
        <v>69.3</v>
      </c>
      <c r="AR6">
        <v>70.3</v>
      </c>
      <c r="AS6">
        <v>77.8</v>
      </c>
      <c r="AT6">
        <v>74.599999999999994</v>
      </c>
      <c r="AU6">
        <v>74</v>
      </c>
      <c r="AV6">
        <v>77.099999999999994</v>
      </c>
      <c r="AX6" s="2">
        <f>COUNT(H6:AV6)</f>
        <v>11</v>
      </c>
    </row>
    <row r="7" spans="1:50" x14ac:dyDescent="0.3">
      <c r="B7" t="s">
        <v>24</v>
      </c>
      <c r="E7" s="7">
        <f t="shared" ref="E7:E67" si="0">F7/AX7</f>
        <v>78.777500000000003</v>
      </c>
      <c r="F7" s="1">
        <f t="shared" ref="F7:F67" si="1">SUM(H7:AV7)</f>
        <v>315.11</v>
      </c>
      <c r="M7">
        <v>81.41</v>
      </c>
      <c r="N7" s="6"/>
      <c r="O7" s="6"/>
      <c r="AB7">
        <v>78.099999999999994</v>
      </c>
      <c r="AC7">
        <v>75.599999999999994</v>
      </c>
      <c r="AD7">
        <v>80</v>
      </c>
      <c r="AX7" s="2">
        <f t="shared" ref="AX7:AX67" si="2">COUNT(H7:AV7)</f>
        <v>4</v>
      </c>
    </row>
    <row r="8" spans="1:50" x14ac:dyDescent="0.3">
      <c r="B8" t="s">
        <v>25</v>
      </c>
      <c r="E8" s="7">
        <f t="shared" si="0"/>
        <v>77.599999999999994</v>
      </c>
      <c r="F8" s="1">
        <f t="shared" si="1"/>
        <v>155.19999999999999</v>
      </c>
      <c r="N8" s="6"/>
      <c r="O8" s="6"/>
      <c r="W8">
        <v>79.5</v>
      </c>
      <c r="AH8">
        <v>75.7</v>
      </c>
      <c r="AX8" s="2">
        <f t="shared" si="2"/>
        <v>2</v>
      </c>
    </row>
    <row r="9" spans="1:50" x14ac:dyDescent="0.3">
      <c r="B9" t="s">
        <v>11</v>
      </c>
      <c r="D9" s="2">
        <v>1</v>
      </c>
      <c r="E9" s="7">
        <f t="shared" si="0"/>
        <v>77.757499999999993</v>
      </c>
      <c r="F9" s="1">
        <f t="shared" si="1"/>
        <v>1555.1499999999999</v>
      </c>
      <c r="M9">
        <v>82.83</v>
      </c>
      <c r="N9" s="6"/>
      <c r="O9" s="6"/>
      <c r="P9">
        <v>83.41</v>
      </c>
      <c r="Q9">
        <v>83.11</v>
      </c>
      <c r="R9">
        <v>82.8</v>
      </c>
      <c r="S9">
        <v>76</v>
      </c>
      <c r="T9">
        <v>83.5</v>
      </c>
      <c r="U9">
        <v>79.3</v>
      </c>
      <c r="V9">
        <v>81.599999999999994</v>
      </c>
      <c r="W9">
        <v>79.7</v>
      </c>
      <c r="X9">
        <v>82.2</v>
      </c>
      <c r="Z9" s="11">
        <v>83.3</v>
      </c>
      <c r="AA9">
        <v>73.8</v>
      </c>
      <c r="AB9">
        <v>72.2</v>
      </c>
      <c r="AM9">
        <v>77.3</v>
      </c>
      <c r="AN9">
        <v>76.400000000000006</v>
      </c>
      <c r="AO9">
        <v>75.3</v>
      </c>
      <c r="AP9">
        <v>65.3</v>
      </c>
      <c r="AQ9">
        <v>74</v>
      </c>
      <c r="AR9">
        <v>72.5</v>
      </c>
      <c r="AS9">
        <v>70.599999999999994</v>
      </c>
      <c r="AX9" s="2">
        <f t="shared" si="2"/>
        <v>20</v>
      </c>
    </row>
    <row r="10" spans="1:50" x14ac:dyDescent="0.3">
      <c r="B10" t="s">
        <v>26</v>
      </c>
      <c r="E10" s="7">
        <f t="shared" si="0"/>
        <v>67.400000000000006</v>
      </c>
      <c r="F10" s="1">
        <f t="shared" si="1"/>
        <v>134.80000000000001</v>
      </c>
      <c r="N10" s="6"/>
      <c r="O10" s="6"/>
      <c r="Z10">
        <v>68.599999999999994</v>
      </c>
      <c r="AA10">
        <v>66.2</v>
      </c>
      <c r="AX10" s="2">
        <f t="shared" si="2"/>
        <v>2</v>
      </c>
    </row>
    <row r="11" spans="1:50" x14ac:dyDescent="0.3">
      <c r="B11" t="s">
        <v>27</v>
      </c>
      <c r="E11" s="7">
        <f t="shared" si="0"/>
        <v>72.433333333333323</v>
      </c>
      <c r="F11" s="1">
        <f t="shared" si="1"/>
        <v>217.29999999999998</v>
      </c>
      <c r="N11" s="6"/>
      <c r="O11" s="6"/>
      <c r="AT11">
        <v>71.400000000000006</v>
      </c>
      <c r="AU11">
        <v>71.3</v>
      </c>
      <c r="AV11">
        <v>74.599999999999994</v>
      </c>
      <c r="AX11" s="2">
        <f t="shared" si="2"/>
        <v>3</v>
      </c>
    </row>
    <row r="12" spans="1:50" x14ac:dyDescent="0.3">
      <c r="B12" t="s">
        <v>17</v>
      </c>
      <c r="E12" s="7">
        <f t="shared" si="0"/>
        <v>80.899999999999991</v>
      </c>
      <c r="F12" s="1">
        <f t="shared" si="1"/>
        <v>242.7</v>
      </c>
      <c r="N12" s="6"/>
      <c r="O12" s="6"/>
      <c r="R12">
        <v>79.3</v>
      </c>
      <c r="S12">
        <v>85.2</v>
      </c>
      <c r="T12">
        <v>78.2</v>
      </c>
      <c r="AX12" s="2">
        <f t="shared" si="2"/>
        <v>3</v>
      </c>
    </row>
    <row r="13" spans="1:50" x14ac:dyDescent="0.3">
      <c r="B13" t="s">
        <v>28</v>
      </c>
      <c r="E13" s="7">
        <f t="shared" si="0"/>
        <v>76.309090909090912</v>
      </c>
      <c r="F13" s="1">
        <f t="shared" si="1"/>
        <v>839.4</v>
      </c>
      <c r="N13" s="6"/>
      <c r="O13" s="6"/>
      <c r="AC13">
        <v>72.599999999999994</v>
      </c>
      <c r="AD13">
        <v>78.2</v>
      </c>
      <c r="AE13">
        <v>81</v>
      </c>
      <c r="AI13">
        <v>80.3</v>
      </c>
      <c r="AJ13">
        <v>76.900000000000006</v>
      </c>
      <c r="AK13">
        <v>75.7</v>
      </c>
      <c r="AL13">
        <v>79.599999999999994</v>
      </c>
      <c r="AM13">
        <v>70</v>
      </c>
      <c r="AN13">
        <v>79.599999999999994</v>
      </c>
      <c r="AO13">
        <v>72.5</v>
      </c>
      <c r="AP13">
        <v>73</v>
      </c>
      <c r="AX13" s="2">
        <f t="shared" si="2"/>
        <v>11</v>
      </c>
    </row>
    <row r="14" spans="1:50" x14ac:dyDescent="0.3">
      <c r="B14" t="s">
        <v>29</v>
      </c>
      <c r="D14" s="2">
        <v>1</v>
      </c>
      <c r="E14" s="7">
        <f t="shared" si="0"/>
        <v>77.704347826086945</v>
      </c>
      <c r="F14" s="1">
        <f t="shared" si="1"/>
        <v>1787.1999999999998</v>
      </c>
      <c r="N14" s="6"/>
      <c r="O14" s="6"/>
      <c r="T14">
        <v>81.099999999999994</v>
      </c>
      <c r="U14">
        <v>79.8</v>
      </c>
      <c r="V14">
        <v>79</v>
      </c>
      <c r="W14">
        <v>82.9</v>
      </c>
      <c r="X14">
        <v>77.5</v>
      </c>
      <c r="Y14">
        <v>80.099999999999994</v>
      </c>
      <c r="Z14">
        <v>77</v>
      </c>
      <c r="AE14">
        <v>78</v>
      </c>
      <c r="AF14">
        <v>78.2</v>
      </c>
      <c r="AG14">
        <v>81.3</v>
      </c>
      <c r="AH14">
        <v>78.8</v>
      </c>
      <c r="AI14">
        <v>77.099999999999994</v>
      </c>
      <c r="AJ14" s="12">
        <v>81.099999999999994</v>
      </c>
      <c r="AK14">
        <v>75.7</v>
      </c>
      <c r="AN14">
        <v>72.3</v>
      </c>
      <c r="AO14">
        <v>79.2</v>
      </c>
      <c r="AP14">
        <v>75.7</v>
      </c>
      <c r="AQ14">
        <v>75</v>
      </c>
      <c r="AR14">
        <v>74.599999999999994</v>
      </c>
      <c r="AS14">
        <v>75.3</v>
      </c>
      <c r="AT14">
        <v>73.2</v>
      </c>
      <c r="AU14">
        <v>75.599999999999994</v>
      </c>
      <c r="AV14">
        <v>78.7</v>
      </c>
      <c r="AX14" s="2">
        <f t="shared" si="2"/>
        <v>23</v>
      </c>
    </row>
    <row r="15" spans="1:50" x14ac:dyDescent="0.3">
      <c r="B15" t="s">
        <v>30</v>
      </c>
      <c r="D15" s="2">
        <v>2</v>
      </c>
      <c r="E15" s="7">
        <f t="shared" si="0"/>
        <v>86.643333333333331</v>
      </c>
      <c r="F15" s="1">
        <f t="shared" si="1"/>
        <v>259.93</v>
      </c>
      <c r="N15" s="6"/>
      <c r="O15" s="6"/>
      <c r="S15" s="13">
        <v>85.93</v>
      </c>
      <c r="T15" s="13">
        <v>87.7</v>
      </c>
      <c r="U15">
        <v>86.3</v>
      </c>
      <c r="AX15" s="2">
        <f t="shared" si="2"/>
        <v>3</v>
      </c>
    </row>
    <row r="16" spans="1:50" x14ac:dyDescent="0.3">
      <c r="B16" t="s">
        <v>31</v>
      </c>
      <c r="D16" s="2">
        <v>1</v>
      </c>
      <c r="E16" s="7">
        <f t="shared" si="0"/>
        <v>69.699999999999989</v>
      </c>
      <c r="F16" s="1">
        <f t="shared" si="1"/>
        <v>627.29999999999995</v>
      </c>
      <c r="N16" s="6"/>
      <c r="O16" s="6"/>
      <c r="AN16">
        <v>72.599999999999994</v>
      </c>
      <c r="AO16">
        <v>77.8</v>
      </c>
      <c r="AP16">
        <v>58.4</v>
      </c>
      <c r="AQ16">
        <v>64</v>
      </c>
      <c r="AR16">
        <v>63.4</v>
      </c>
      <c r="AS16">
        <v>63.1</v>
      </c>
      <c r="AT16">
        <v>70.7</v>
      </c>
      <c r="AU16" s="12">
        <v>82.3</v>
      </c>
      <c r="AV16">
        <v>75</v>
      </c>
      <c r="AX16" s="2">
        <f t="shared" si="2"/>
        <v>9</v>
      </c>
    </row>
    <row r="17" spans="2:50" x14ac:dyDescent="0.3">
      <c r="B17" t="s">
        <v>32</v>
      </c>
      <c r="E17" s="7">
        <f t="shared" si="0"/>
        <v>68.449999999999989</v>
      </c>
      <c r="F17" s="1">
        <f t="shared" si="1"/>
        <v>136.89999999999998</v>
      </c>
      <c r="N17" s="6"/>
      <c r="O17" s="6"/>
      <c r="AM17">
        <v>70.3</v>
      </c>
      <c r="AN17">
        <v>66.599999999999994</v>
      </c>
      <c r="AX17" s="2">
        <f t="shared" si="2"/>
        <v>2</v>
      </c>
    </row>
    <row r="18" spans="2:50" x14ac:dyDescent="0.3">
      <c r="B18" t="s">
        <v>10</v>
      </c>
      <c r="D18" s="2">
        <v>5</v>
      </c>
      <c r="E18" s="7">
        <f t="shared" si="0"/>
        <v>78.556363636363642</v>
      </c>
      <c r="F18" s="1">
        <f t="shared" si="1"/>
        <v>1728.24</v>
      </c>
      <c r="K18">
        <v>86.97</v>
      </c>
      <c r="L18">
        <v>85.78</v>
      </c>
      <c r="N18" s="6"/>
      <c r="O18" s="6"/>
      <c r="P18" s="12">
        <v>88.64</v>
      </c>
      <c r="Q18">
        <v>85.75</v>
      </c>
      <c r="R18">
        <v>84.5</v>
      </c>
      <c r="S18">
        <v>82.9</v>
      </c>
      <c r="U18">
        <v>81.5</v>
      </c>
      <c r="V18">
        <v>83.6</v>
      </c>
      <c r="W18">
        <v>81.900000000000006</v>
      </c>
      <c r="X18" s="12">
        <v>86.7</v>
      </c>
      <c r="Y18" s="12">
        <v>81.3</v>
      </c>
      <c r="Z18">
        <v>78</v>
      </c>
      <c r="AA18" s="12">
        <v>82.2</v>
      </c>
      <c r="AB18" s="12">
        <v>78.2</v>
      </c>
      <c r="AK18">
        <v>79.2</v>
      </c>
      <c r="AL18">
        <v>76</v>
      </c>
      <c r="AM18">
        <v>65</v>
      </c>
      <c r="AN18">
        <v>69.599999999999994</v>
      </c>
      <c r="AO18">
        <v>60.7</v>
      </c>
      <c r="AP18">
        <v>67.599999999999994</v>
      </c>
      <c r="AU18">
        <v>73.3</v>
      </c>
      <c r="AV18">
        <v>68.900000000000006</v>
      </c>
      <c r="AX18" s="2">
        <f t="shared" si="2"/>
        <v>22</v>
      </c>
    </row>
    <row r="19" spans="2:50" x14ac:dyDescent="0.3">
      <c r="B19" t="s">
        <v>65</v>
      </c>
      <c r="E19" s="7">
        <f t="shared" si="0"/>
        <v>83.652499999999989</v>
      </c>
      <c r="F19" s="1">
        <f t="shared" si="1"/>
        <v>334.60999999999996</v>
      </c>
      <c r="K19">
        <v>87.04</v>
      </c>
      <c r="L19">
        <v>83.85</v>
      </c>
      <c r="M19">
        <v>81.83</v>
      </c>
      <c r="N19" s="6"/>
      <c r="O19" s="6"/>
      <c r="P19">
        <v>81.89</v>
      </c>
      <c r="AX19" s="2">
        <f t="shared" si="2"/>
        <v>4</v>
      </c>
    </row>
    <row r="20" spans="2:50" x14ac:dyDescent="0.3">
      <c r="B20" t="s">
        <v>33</v>
      </c>
      <c r="D20" s="2">
        <v>1</v>
      </c>
      <c r="E20" s="7">
        <f t="shared" si="0"/>
        <v>76.850000000000009</v>
      </c>
      <c r="F20" s="1">
        <f t="shared" si="1"/>
        <v>307.40000000000003</v>
      </c>
      <c r="N20" s="6"/>
      <c r="O20" s="6"/>
      <c r="AS20">
        <v>73.400000000000006</v>
      </c>
      <c r="AT20">
        <v>72.900000000000006</v>
      </c>
      <c r="AU20">
        <v>76.3</v>
      </c>
      <c r="AV20" s="12">
        <v>84.8</v>
      </c>
      <c r="AX20" s="2">
        <f t="shared" si="2"/>
        <v>4</v>
      </c>
    </row>
    <row r="21" spans="2:50" x14ac:dyDescent="0.3">
      <c r="B21" t="s">
        <v>67</v>
      </c>
      <c r="E21" s="7">
        <f t="shared" si="0"/>
        <v>80.355000000000004</v>
      </c>
      <c r="F21" s="1">
        <f t="shared" si="1"/>
        <v>160.71</v>
      </c>
      <c r="K21">
        <v>79.650000000000006</v>
      </c>
      <c r="L21">
        <v>81.06</v>
      </c>
      <c r="N21" s="6"/>
      <c r="O21" s="6"/>
      <c r="AX21" s="2">
        <f t="shared" si="2"/>
        <v>2</v>
      </c>
    </row>
    <row r="22" spans="2:50" x14ac:dyDescent="0.3">
      <c r="B22" t="s">
        <v>74</v>
      </c>
      <c r="E22" s="7">
        <v>0</v>
      </c>
      <c r="F22" s="1">
        <f t="shared" si="1"/>
        <v>170.05</v>
      </c>
      <c r="N22" s="6"/>
      <c r="O22" s="6"/>
      <c r="P22">
        <v>83.82</v>
      </c>
      <c r="Q22">
        <v>86.23</v>
      </c>
      <c r="AX22" s="2">
        <f t="shared" si="2"/>
        <v>2</v>
      </c>
    </row>
    <row r="23" spans="2:50" x14ac:dyDescent="0.3">
      <c r="B23" t="s">
        <v>34</v>
      </c>
      <c r="E23" s="7">
        <f t="shared" si="0"/>
        <v>73.38333333333334</v>
      </c>
      <c r="F23" s="1">
        <f t="shared" si="1"/>
        <v>880.6</v>
      </c>
      <c r="N23" s="6"/>
      <c r="O23" s="6"/>
      <c r="AA23">
        <v>76.3</v>
      </c>
      <c r="AB23">
        <v>70.2</v>
      </c>
      <c r="AC23">
        <v>73.3</v>
      </c>
      <c r="AE23">
        <v>71</v>
      </c>
      <c r="AF23">
        <v>77</v>
      </c>
      <c r="AG23">
        <v>77.3</v>
      </c>
      <c r="AQ23">
        <v>69</v>
      </c>
      <c r="AR23">
        <v>71.8</v>
      </c>
      <c r="AS23">
        <v>76.599999999999994</v>
      </c>
      <c r="AT23">
        <v>77.5</v>
      </c>
      <c r="AU23">
        <v>69.599999999999994</v>
      </c>
      <c r="AV23">
        <v>71</v>
      </c>
      <c r="AX23" s="2">
        <f t="shared" si="2"/>
        <v>12</v>
      </c>
    </row>
    <row r="24" spans="2:50" x14ac:dyDescent="0.3">
      <c r="B24" t="s">
        <v>35</v>
      </c>
      <c r="D24" s="2">
        <v>1</v>
      </c>
      <c r="E24" s="7">
        <f t="shared" si="0"/>
        <v>79.240000000000009</v>
      </c>
      <c r="F24" s="1">
        <f t="shared" si="1"/>
        <v>396.20000000000005</v>
      </c>
      <c r="N24" s="6"/>
      <c r="O24" s="6"/>
      <c r="AK24">
        <v>77.5</v>
      </c>
      <c r="AL24" s="12">
        <v>83.2</v>
      </c>
      <c r="AM24">
        <v>78.400000000000006</v>
      </c>
      <c r="AN24">
        <v>77.5</v>
      </c>
      <c r="AO24">
        <v>79.599999999999994</v>
      </c>
      <c r="AX24" s="2">
        <f t="shared" si="2"/>
        <v>5</v>
      </c>
    </row>
    <row r="25" spans="2:50" x14ac:dyDescent="0.3">
      <c r="B25" t="s">
        <v>36</v>
      </c>
      <c r="E25" s="7">
        <f t="shared" si="0"/>
        <v>74.150000000000006</v>
      </c>
      <c r="F25" s="1">
        <f t="shared" si="1"/>
        <v>148.30000000000001</v>
      </c>
      <c r="N25" s="6"/>
      <c r="O25" s="6"/>
      <c r="AU25">
        <v>71.599999999999994</v>
      </c>
      <c r="AV25">
        <v>76.7</v>
      </c>
      <c r="AX25" s="2">
        <f t="shared" si="2"/>
        <v>2</v>
      </c>
    </row>
    <row r="26" spans="2:50" x14ac:dyDescent="0.3">
      <c r="B26" t="s">
        <v>68</v>
      </c>
      <c r="E26" s="7">
        <f t="shared" si="0"/>
        <v>82.835000000000008</v>
      </c>
      <c r="F26" s="1">
        <f t="shared" si="1"/>
        <v>165.67000000000002</v>
      </c>
      <c r="L26">
        <v>80.38</v>
      </c>
      <c r="M26">
        <v>85.29</v>
      </c>
      <c r="N26" s="6"/>
      <c r="O26" s="6"/>
      <c r="AX26" s="2">
        <f t="shared" si="2"/>
        <v>2</v>
      </c>
    </row>
    <row r="27" spans="2:50" x14ac:dyDescent="0.3">
      <c r="B27" t="s">
        <v>37</v>
      </c>
      <c r="E27" s="7">
        <f t="shared" si="0"/>
        <v>70.150000000000006</v>
      </c>
      <c r="F27" s="1">
        <f t="shared" si="1"/>
        <v>280.60000000000002</v>
      </c>
      <c r="N27" s="6"/>
      <c r="O27" s="6"/>
      <c r="AI27">
        <v>71.7</v>
      </c>
      <c r="AJ27">
        <v>67.599999999999994</v>
      </c>
      <c r="AK27">
        <v>66</v>
      </c>
      <c r="AL27">
        <v>75.3</v>
      </c>
      <c r="AX27" s="2">
        <f t="shared" si="2"/>
        <v>4</v>
      </c>
    </row>
    <row r="28" spans="2:50" x14ac:dyDescent="0.3">
      <c r="B28" t="s">
        <v>38</v>
      </c>
      <c r="E28" s="7">
        <f t="shared" si="0"/>
        <v>80.5</v>
      </c>
      <c r="F28" s="1">
        <f t="shared" si="1"/>
        <v>80.5</v>
      </c>
      <c r="N28" s="6"/>
      <c r="O28" s="6"/>
      <c r="W28">
        <v>80.5</v>
      </c>
      <c r="AX28" s="2">
        <f t="shared" si="2"/>
        <v>1</v>
      </c>
    </row>
    <row r="29" spans="2:50" x14ac:dyDescent="0.3">
      <c r="B29" t="s">
        <v>14</v>
      </c>
      <c r="D29" s="2">
        <v>1</v>
      </c>
      <c r="E29" s="7">
        <f t="shared" si="0"/>
        <v>76.921428571428578</v>
      </c>
      <c r="F29" s="1">
        <f t="shared" si="1"/>
        <v>538.45000000000005</v>
      </c>
      <c r="N29" s="6"/>
      <c r="O29" s="6"/>
      <c r="Q29" s="12">
        <v>87.15</v>
      </c>
      <c r="R29">
        <v>80.7</v>
      </c>
      <c r="S29">
        <v>77.900000000000006</v>
      </c>
      <c r="T29">
        <v>75.3</v>
      </c>
      <c r="AF29">
        <v>71</v>
      </c>
      <c r="AG29">
        <v>78</v>
      </c>
      <c r="AH29">
        <v>68.400000000000006</v>
      </c>
      <c r="AX29" s="2">
        <f t="shared" si="2"/>
        <v>7</v>
      </c>
    </row>
    <row r="30" spans="2:50" x14ac:dyDescent="0.3">
      <c r="B30" t="s">
        <v>69</v>
      </c>
      <c r="E30" s="7">
        <f t="shared" si="0"/>
        <v>80.410000000000011</v>
      </c>
      <c r="F30" s="1">
        <f t="shared" si="1"/>
        <v>241.23000000000002</v>
      </c>
      <c r="K30">
        <v>79.19</v>
      </c>
      <c r="L30">
        <v>79.75</v>
      </c>
      <c r="M30">
        <v>82.29</v>
      </c>
      <c r="N30" s="6"/>
      <c r="O30" s="6"/>
      <c r="AX30" s="2">
        <f t="shared" si="2"/>
        <v>3</v>
      </c>
    </row>
    <row r="31" spans="2:50" x14ac:dyDescent="0.3">
      <c r="B31" t="s">
        <v>39</v>
      </c>
      <c r="E31" s="7">
        <f t="shared" si="0"/>
        <v>76.55</v>
      </c>
      <c r="F31" s="1">
        <f t="shared" si="1"/>
        <v>612.4</v>
      </c>
      <c r="N31" s="6"/>
      <c r="O31" s="6"/>
      <c r="AO31">
        <v>69.2</v>
      </c>
      <c r="AP31">
        <v>76.5</v>
      </c>
      <c r="AQ31">
        <v>73.599999999999994</v>
      </c>
      <c r="AR31">
        <v>76.5</v>
      </c>
      <c r="AS31">
        <v>77.5</v>
      </c>
      <c r="AT31">
        <v>80</v>
      </c>
      <c r="AU31">
        <v>80.599999999999994</v>
      </c>
      <c r="AV31">
        <v>78.5</v>
      </c>
      <c r="AX31" s="2">
        <f t="shared" si="2"/>
        <v>8</v>
      </c>
    </row>
    <row r="32" spans="2:50" x14ac:dyDescent="0.3">
      <c r="B32" t="s">
        <v>40</v>
      </c>
      <c r="E32" s="7">
        <f t="shared" si="0"/>
        <v>72.169230769230765</v>
      </c>
      <c r="F32" s="1">
        <f t="shared" si="1"/>
        <v>938.19999999999993</v>
      </c>
      <c r="N32" s="6"/>
      <c r="O32" s="6"/>
      <c r="AG32">
        <v>65.099999999999994</v>
      </c>
      <c r="AH32">
        <v>70.8</v>
      </c>
      <c r="AI32">
        <v>75.3</v>
      </c>
      <c r="AJ32">
        <v>65</v>
      </c>
      <c r="AK32">
        <v>73.900000000000006</v>
      </c>
      <c r="AL32">
        <v>76</v>
      </c>
      <c r="AM32">
        <v>75</v>
      </c>
      <c r="AQ32">
        <v>78.3</v>
      </c>
      <c r="AR32">
        <v>70.599999999999994</v>
      </c>
      <c r="AS32">
        <v>68.8</v>
      </c>
      <c r="AT32">
        <v>65.400000000000006</v>
      </c>
      <c r="AU32">
        <v>77.3</v>
      </c>
      <c r="AV32">
        <v>76.7</v>
      </c>
      <c r="AX32" s="2">
        <f t="shared" si="2"/>
        <v>13</v>
      </c>
    </row>
    <row r="33" spans="2:50" x14ac:dyDescent="0.3">
      <c r="B33" t="s">
        <v>13</v>
      </c>
      <c r="D33" s="2">
        <v>2</v>
      </c>
      <c r="E33" s="7">
        <f t="shared" si="0"/>
        <v>77.193750000000009</v>
      </c>
      <c r="F33" s="1">
        <f t="shared" si="1"/>
        <v>1235.1000000000001</v>
      </c>
      <c r="N33" s="6"/>
      <c r="O33" s="6"/>
      <c r="R33">
        <v>82.4</v>
      </c>
      <c r="V33">
        <v>74.2</v>
      </c>
      <c r="X33">
        <v>74.8</v>
      </c>
      <c r="Y33">
        <v>66.3</v>
      </c>
      <c r="Z33">
        <v>74.3</v>
      </c>
      <c r="AI33">
        <v>72.8</v>
      </c>
      <c r="AJ33">
        <v>75.7</v>
      </c>
      <c r="AK33">
        <v>68.5</v>
      </c>
      <c r="AL33">
        <v>80.8</v>
      </c>
      <c r="AM33">
        <v>78.8</v>
      </c>
      <c r="AN33" s="12">
        <v>80.3</v>
      </c>
      <c r="AO33">
        <v>82.5</v>
      </c>
      <c r="AP33">
        <v>80.7</v>
      </c>
      <c r="AQ33">
        <v>79.599999999999994</v>
      </c>
      <c r="AR33">
        <v>80.900000000000006</v>
      </c>
      <c r="AS33" s="12">
        <v>82.5</v>
      </c>
      <c r="AX33" s="2">
        <f t="shared" si="2"/>
        <v>16</v>
      </c>
    </row>
    <row r="34" spans="2:50" x14ac:dyDescent="0.3">
      <c r="B34" t="s">
        <v>41</v>
      </c>
      <c r="E34" s="7">
        <f t="shared" si="0"/>
        <v>75.521428571428572</v>
      </c>
      <c r="F34" s="1">
        <f t="shared" si="1"/>
        <v>528.65</v>
      </c>
      <c r="N34" s="6"/>
      <c r="O34" s="6"/>
      <c r="P34">
        <v>84.67</v>
      </c>
      <c r="Q34">
        <v>80.680000000000007</v>
      </c>
      <c r="AB34">
        <v>75.2</v>
      </c>
      <c r="AC34">
        <v>64.599999999999994</v>
      </c>
      <c r="AD34">
        <v>78</v>
      </c>
      <c r="AU34">
        <v>72.3</v>
      </c>
      <c r="AV34">
        <v>73.2</v>
      </c>
      <c r="AX34" s="2">
        <f t="shared" si="2"/>
        <v>7</v>
      </c>
    </row>
    <row r="35" spans="2:50" x14ac:dyDescent="0.3">
      <c r="B35" t="s">
        <v>42</v>
      </c>
      <c r="E35" s="7">
        <f t="shared" si="0"/>
        <v>75.860952380952369</v>
      </c>
      <c r="F35" s="1">
        <f t="shared" si="1"/>
        <v>1593.0799999999997</v>
      </c>
      <c r="N35" s="6"/>
      <c r="O35" s="6"/>
      <c r="P35">
        <v>85.39</v>
      </c>
      <c r="Q35">
        <v>85.89</v>
      </c>
      <c r="S35">
        <v>76.400000000000006</v>
      </c>
      <c r="AA35">
        <v>74.3</v>
      </c>
      <c r="AB35">
        <v>71.099999999999994</v>
      </c>
      <c r="AC35">
        <v>61.3</v>
      </c>
      <c r="AD35">
        <v>66.3</v>
      </c>
      <c r="AE35">
        <v>71.3</v>
      </c>
      <c r="AF35">
        <v>72</v>
      </c>
      <c r="AG35">
        <v>68.599999999999994</v>
      </c>
      <c r="AH35">
        <v>80.3</v>
      </c>
      <c r="AI35">
        <v>78.900000000000006</v>
      </c>
      <c r="AJ35">
        <v>74.2</v>
      </c>
      <c r="AK35">
        <v>81</v>
      </c>
      <c r="AL35">
        <v>82.1</v>
      </c>
      <c r="AM35">
        <v>79.599999999999994</v>
      </c>
      <c r="AN35">
        <v>79</v>
      </c>
      <c r="AO35">
        <v>79.599999999999994</v>
      </c>
      <c r="AP35">
        <v>75.7</v>
      </c>
      <c r="AQ35">
        <v>78.3</v>
      </c>
      <c r="AR35">
        <v>71.8</v>
      </c>
      <c r="AX35" s="2">
        <f t="shared" si="2"/>
        <v>21</v>
      </c>
    </row>
    <row r="36" spans="2:50" x14ac:dyDescent="0.3">
      <c r="B36" t="s">
        <v>19</v>
      </c>
      <c r="D36" s="2">
        <v>1</v>
      </c>
      <c r="E36" s="7">
        <f t="shared" si="0"/>
        <v>76.938695652173905</v>
      </c>
      <c r="F36" s="1">
        <f t="shared" si="1"/>
        <v>1769.59</v>
      </c>
      <c r="N36" s="6"/>
      <c r="O36" s="6"/>
      <c r="P36">
        <v>82.14</v>
      </c>
      <c r="Q36">
        <v>83.65</v>
      </c>
      <c r="R36">
        <v>78.5</v>
      </c>
      <c r="S36">
        <v>73.400000000000006</v>
      </c>
      <c r="T36">
        <v>78.599999999999994</v>
      </c>
      <c r="U36">
        <v>78.5</v>
      </c>
      <c r="V36">
        <v>82.2</v>
      </c>
      <c r="Y36">
        <v>76</v>
      </c>
      <c r="Z36">
        <v>75.5</v>
      </c>
      <c r="AA36">
        <v>70.599999999999994</v>
      </c>
      <c r="AB36">
        <v>70.3</v>
      </c>
      <c r="AC36">
        <v>73.3</v>
      </c>
      <c r="AD36">
        <v>78.3</v>
      </c>
      <c r="AE36">
        <v>74</v>
      </c>
      <c r="AG36">
        <v>79.3</v>
      </c>
      <c r="AH36">
        <v>72</v>
      </c>
      <c r="AI36">
        <v>80</v>
      </c>
      <c r="AJ36">
        <v>72.3</v>
      </c>
      <c r="AK36">
        <v>75</v>
      </c>
      <c r="AL36">
        <v>82.8</v>
      </c>
      <c r="AM36" s="12">
        <v>80</v>
      </c>
      <c r="AN36">
        <v>78.2</v>
      </c>
      <c r="AO36">
        <v>75</v>
      </c>
      <c r="AX36" s="2">
        <f t="shared" si="2"/>
        <v>23</v>
      </c>
    </row>
    <row r="37" spans="2:50" x14ac:dyDescent="0.3">
      <c r="B37" t="s">
        <v>16</v>
      </c>
      <c r="E37" s="7">
        <f t="shared" si="0"/>
        <v>74.921999999999997</v>
      </c>
      <c r="F37" s="1">
        <f t="shared" si="1"/>
        <v>1498.4399999999998</v>
      </c>
      <c r="N37" s="6"/>
      <c r="O37" s="6"/>
      <c r="Q37">
        <v>82.24</v>
      </c>
      <c r="R37">
        <v>79.8</v>
      </c>
      <c r="S37">
        <v>77</v>
      </c>
      <c r="T37">
        <v>80.2</v>
      </c>
      <c r="U37">
        <v>80.2</v>
      </c>
      <c r="V37">
        <v>77.400000000000006</v>
      </c>
      <c r="W37">
        <v>73.900000000000006</v>
      </c>
      <c r="X37">
        <v>72.3</v>
      </c>
      <c r="Y37">
        <v>78</v>
      </c>
      <c r="Z37">
        <v>74.599999999999994</v>
      </c>
      <c r="AA37">
        <v>78.2</v>
      </c>
      <c r="AB37">
        <v>76.599999999999994</v>
      </c>
      <c r="AC37">
        <v>69.599999999999994</v>
      </c>
      <c r="AE37">
        <v>72.5</v>
      </c>
      <c r="AF37">
        <v>76</v>
      </c>
      <c r="AG37">
        <v>69.8</v>
      </c>
      <c r="AH37">
        <v>60</v>
      </c>
      <c r="AI37">
        <v>81.400000000000006</v>
      </c>
      <c r="AS37">
        <v>66.599999999999994</v>
      </c>
      <c r="AT37">
        <v>72.099999999999994</v>
      </c>
      <c r="AX37" s="2">
        <f t="shared" si="2"/>
        <v>20</v>
      </c>
    </row>
    <row r="38" spans="2:50" x14ac:dyDescent="0.3">
      <c r="B38" t="s">
        <v>43</v>
      </c>
      <c r="E38" s="7">
        <f t="shared" si="0"/>
        <v>71.5</v>
      </c>
      <c r="F38" s="1">
        <f t="shared" si="1"/>
        <v>71.5</v>
      </c>
      <c r="N38" s="6"/>
      <c r="O38" s="6"/>
      <c r="AA38">
        <v>71.5</v>
      </c>
      <c r="AX38" s="2">
        <f t="shared" si="2"/>
        <v>1</v>
      </c>
    </row>
    <row r="39" spans="2:50" x14ac:dyDescent="0.3">
      <c r="B39" t="s">
        <v>15</v>
      </c>
      <c r="E39" s="7">
        <f t="shared" si="0"/>
        <v>73.707999999999998</v>
      </c>
      <c r="F39" s="1">
        <f t="shared" si="1"/>
        <v>1105.6199999999999</v>
      </c>
      <c r="N39" s="6"/>
      <c r="O39" s="6"/>
      <c r="P39">
        <v>81.45</v>
      </c>
      <c r="Q39">
        <v>80.27</v>
      </c>
      <c r="R39">
        <v>80.099999999999994</v>
      </c>
      <c r="S39">
        <v>76.900000000000006</v>
      </c>
      <c r="T39">
        <v>72.900000000000006</v>
      </c>
      <c r="U39">
        <v>74.7</v>
      </c>
      <c r="V39">
        <v>78.5</v>
      </c>
      <c r="W39">
        <v>76</v>
      </c>
      <c r="X39">
        <v>73.099999999999994</v>
      </c>
      <c r="Y39">
        <v>67.7</v>
      </c>
      <c r="Z39">
        <v>74.8</v>
      </c>
      <c r="AA39">
        <v>64.8</v>
      </c>
      <c r="AB39">
        <v>70</v>
      </c>
      <c r="AC39">
        <v>70.099999999999994</v>
      </c>
      <c r="AD39">
        <v>64.3</v>
      </c>
      <c r="AX39" s="2">
        <f t="shared" si="2"/>
        <v>15</v>
      </c>
    </row>
    <row r="40" spans="2:50" x14ac:dyDescent="0.3">
      <c r="B40" t="s">
        <v>21</v>
      </c>
      <c r="E40" s="7">
        <f t="shared" si="0"/>
        <v>74.607692307692318</v>
      </c>
      <c r="F40" s="1">
        <f t="shared" si="1"/>
        <v>969.90000000000009</v>
      </c>
      <c r="N40" s="6"/>
      <c r="O40" s="6"/>
      <c r="R40">
        <v>76.400000000000006</v>
      </c>
      <c r="S40">
        <v>78.5</v>
      </c>
      <c r="AL40">
        <v>72.099999999999994</v>
      </c>
      <c r="AM40">
        <v>71.099999999999994</v>
      </c>
      <c r="AN40">
        <v>65</v>
      </c>
      <c r="AO40">
        <v>69.599999999999994</v>
      </c>
      <c r="AP40">
        <v>73.8</v>
      </c>
      <c r="AQ40">
        <v>74.3</v>
      </c>
      <c r="AR40">
        <v>75.599999999999994</v>
      </c>
      <c r="AS40">
        <v>75.599999999999994</v>
      </c>
      <c r="AT40">
        <v>76.099999999999994</v>
      </c>
      <c r="AU40">
        <v>81.3</v>
      </c>
      <c r="AV40">
        <v>80.5</v>
      </c>
      <c r="AX40" s="2">
        <f t="shared" si="2"/>
        <v>13</v>
      </c>
    </row>
    <row r="41" spans="2:50" x14ac:dyDescent="0.3">
      <c r="B41" t="s">
        <v>63</v>
      </c>
      <c r="E41" s="7">
        <f t="shared" si="0"/>
        <v>84.556666666666658</v>
      </c>
      <c r="F41" s="1">
        <f t="shared" si="1"/>
        <v>253.67</v>
      </c>
      <c r="K41">
        <v>85.77</v>
      </c>
      <c r="L41">
        <v>85.25</v>
      </c>
      <c r="M41">
        <v>82.65</v>
      </c>
      <c r="N41" s="6"/>
      <c r="O41" s="6"/>
      <c r="AX41" s="2">
        <f t="shared" si="2"/>
        <v>3</v>
      </c>
    </row>
    <row r="42" spans="2:50" x14ac:dyDescent="0.3">
      <c r="B42" t="s">
        <v>44</v>
      </c>
      <c r="D42" s="2">
        <v>3</v>
      </c>
      <c r="E42" s="7">
        <f t="shared" si="0"/>
        <v>82.541666666666671</v>
      </c>
      <c r="F42" s="1">
        <f t="shared" si="1"/>
        <v>495.25</v>
      </c>
      <c r="K42">
        <v>81.17</v>
      </c>
      <c r="M42" s="10">
        <v>87.48</v>
      </c>
      <c r="N42" s="6"/>
      <c r="O42" s="6"/>
      <c r="AN42" s="12">
        <v>80.3</v>
      </c>
      <c r="AO42" s="12">
        <v>85.7</v>
      </c>
      <c r="AP42">
        <v>82.6</v>
      </c>
      <c r="AQ42">
        <v>78</v>
      </c>
      <c r="AX42" s="2">
        <f t="shared" si="2"/>
        <v>6</v>
      </c>
    </row>
    <row r="43" spans="2:50" x14ac:dyDescent="0.3">
      <c r="B43" t="s">
        <v>61</v>
      </c>
      <c r="D43" s="2">
        <v>2</v>
      </c>
      <c r="E43" s="7">
        <f t="shared" si="0"/>
        <v>86.027500000000003</v>
      </c>
      <c r="F43" s="1">
        <f t="shared" si="1"/>
        <v>344.11</v>
      </c>
      <c r="K43" s="10">
        <v>87.46</v>
      </c>
      <c r="L43" s="10">
        <v>86.55</v>
      </c>
      <c r="M43">
        <v>83.75</v>
      </c>
      <c r="N43" s="6"/>
      <c r="O43" s="6"/>
      <c r="P43">
        <v>86.35</v>
      </c>
      <c r="AX43" s="2">
        <f t="shared" si="2"/>
        <v>4</v>
      </c>
    </row>
    <row r="44" spans="2:50" x14ac:dyDescent="0.3">
      <c r="B44" t="s">
        <v>45</v>
      </c>
      <c r="E44" s="7">
        <f t="shared" si="0"/>
        <v>78.383333333333326</v>
      </c>
      <c r="F44" s="1">
        <f t="shared" si="1"/>
        <v>470.29999999999995</v>
      </c>
      <c r="N44" s="6"/>
      <c r="O44" s="6"/>
      <c r="V44">
        <v>83.5</v>
      </c>
      <c r="W44">
        <v>79.8</v>
      </c>
      <c r="AK44">
        <v>77.5</v>
      </c>
      <c r="AL44">
        <v>71.7</v>
      </c>
      <c r="AM44">
        <v>79.2</v>
      </c>
      <c r="AN44">
        <v>78.599999999999994</v>
      </c>
      <c r="AX44" s="2">
        <f t="shared" si="2"/>
        <v>6</v>
      </c>
    </row>
    <row r="45" spans="2:50" x14ac:dyDescent="0.3">
      <c r="B45" t="s">
        <v>9</v>
      </c>
      <c r="E45" s="7">
        <f t="shared" si="0"/>
        <v>75.438181818181818</v>
      </c>
      <c r="F45" s="1">
        <f t="shared" si="1"/>
        <v>829.82</v>
      </c>
      <c r="N45" s="6"/>
      <c r="O45" s="6"/>
      <c r="Q45">
        <v>78.12</v>
      </c>
      <c r="R45">
        <v>85.8</v>
      </c>
      <c r="S45">
        <v>84.6</v>
      </c>
      <c r="AG45">
        <v>70.3</v>
      </c>
      <c r="AH45">
        <v>77.599999999999994</v>
      </c>
      <c r="AQ45">
        <v>63.6</v>
      </c>
      <c r="AR45">
        <v>80</v>
      </c>
      <c r="AS45">
        <v>71.599999999999994</v>
      </c>
      <c r="AT45">
        <v>76.099999999999994</v>
      </c>
      <c r="AU45">
        <v>73.599999999999994</v>
      </c>
      <c r="AV45">
        <v>68.5</v>
      </c>
      <c r="AX45" s="2">
        <f t="shared" si="2"/>
        <v>11</v>
      </c>
    </row>
    <row r="46" spans="2:50" x14ac:dyDescent="0.3">
      <c r="B46" t="s">
        <v>12</v>
      </c>
      <c r="E46" s="7">
        <f t="shared" si="0"/>
        <v>80.063636363636348</v>
      </c>
      <c r="F46" s="1">
        <f t="shared" si="1"/>
        <v>880.69999999999982</v>
      </c>
      <c r="N46" s="6"/>
      <c r="O46" s="6"/>
      <c r="P46">
        <v>83.44</v>
      </c>
      <c r="Q46">
        <v>76.959999999999994</v>
      </c>
      <c r="R46">
        <v>82.6</v>
      </c>
      <c r="S46">
        <v>78.599999999999994</v>
      </c>
      <c r="T46">
        <v>78.8</v>
      </c>
      <c r="U46">
        <v>80.8</v>
      </c>
      <c r="V46">
        <v>77.099999999999994</v>
      </c>
      <c r="W46">
        <v>79.3</v>
      </c>
      <c r="X46">
        <v>82.4</v>
      </c>
      <c r="Y46">
        <v>77.8</v>
      </c>
      <c r="Z46">
        <v>82.9</v>
      </c>
      <c r="AX46" s="2">
        <f t="shared" si="2"/>
        <v>11</v>
      </c>
    </row>
    <row r="47" spans="2:50" x14ac:dyDescent="0.3">
      <c r="B47" t="s">
        <v>46</v>
      </c>
      <c r="D47" s="2">
        <v>1</v>
      </c>
      <c r="E47" s="7">
        <f t="shared" si="0"/>
        <v>81.400000000000006</v>
      </c>
      <c r="F47" s="1">
        <f t="shared" si="1"/>
        <v>162.80000000000001</v>
      </c>
      <c r="N47" s="6"/>
      <c r="O47" s="6"/>
      <c r="AP47" s="12">
        <v>85.7</v>
      </c>
      <c r="AR47">
        <v>77.099999999999994</v>
      </c>
      <c r="AX47" s="2">
        <f t="shared" si="2"/>
        <v>2</v>
      </c>
    </row>
    <row r="48" spans="2:50" x14ac:dyDescent="0.3">
      <c r="B48" t="s">
        <v>22</v>
      </c>
      <c r="D48" s="2">
        <v>3</v>
      </c>
      <c r="E48" s="7">
        <f t="shared" si="0"/>
        <v>78.894090909090892</v>
      </c>
      <c r="F48" s="1">
        <f t="shared" si="1"/>
        <v>1735.6699999999996</v>
      </c>
      <c r="K48">
        <v>84.49</v>
      </c>
      <c r="L48">
        <v>84.15</v>
      </c>
      <c r="M48">
        <v>86.41</v>
      </c>
      <c r="N48" s="6"/>
      <c r="O48" s="6"/>
      <c r="P48">
        <v>84.64</v>
      </c>
      <c r="Q48">
        <v>76.58</v>
      </c>
      <c r="R48">
        <v>74.599999999999994</v>
      </c>
      <c r="AB48">
        <v>77.099999999999994</v>
      </c>
      <c r="AD48">
        <v>74.400000000000006</v>
      </c>
      <c r="AE48">
        <v>71.3</v>
      </c>
      <c r="AF48">
        <v>70</v>
      </c>
      <c r="AG48">
        <v>67.3</v>
      </c>
      <c r="AH48">
        <v>73.599999999999994</v>
      </c>
      <c r="AI48">
        <v>73.2</v>
      </c>
      <c r="AJ48">
        <v>79.2</v>
      </c>
      <c r="AK48" s="12">
        <v>85.3</v>
      </c>
      <c r="AL48">
        <v>80.3</v>
      </c>
      <c r="AP48">
        <v>85</v>
      </c>
      <c r="AQ48" s="12">
        <v>82.6</v>
      </c>
      <c r="AR48" s="12">
        <v>82.1</v>
      </c>
      <c r="AS48">
        <v>80.599999999999994</v>
      </c>
      <c r="AT48">
        <v>81.8</v>
      </c>
      <c r="AU48">
        <v>81</v>
      </c>
      <c r="AX48" s="2">
        <f t="shared" si="2"/>
        <v>22</v>
      </c>
    </row>
    <row r="49" spans="2:50" x14ac:dyDescent="0.3">
      <c r="B49" t="s">
        <v>47</v>
      </c>
      <c r="E49" s="7">
        <f t="shared" si="0"/>
        <v>78.8</v>
      </c>
      <c r="F49" s="1">
        <f t="shared" si="1"/>
        <v>157.6</v>
      </c>
      <c r="N49" s="6"/>
      <c r="O49" s="6"/>
      <c r="Y49">
        <v>78.3</v>
      </c>
      <c r="Z49">
        <v>79.3</v>
      </c>
      <c r="AX49" s="2">
        <f t="shared" si="2"/>
        <v>2</v>
      </c>
    </row>
    <row r="50" spans="2:50" x14ac:dyDescent="0.3">
      <c r="B50" t="s">
        <v>48</v>
      </c>
      <c r="E50" s="7">
        <f t="shared" si="0"/>
        <v>76.88666666666667</v>
      </c>
      <c r="F50" s="1">
        <f t="shared" si="1"/>
        <v>461.32000000000005</v>
      </c>
      <c r="L50">
        <v>79.37</v>
      </c>
      <c r="M50">
        <v>78.75</v>
      </c>
      <c r="N50" s="6"/>
      <c r="O50" s="6"/>
      <c r="AQ50">
        <v>76.599999999999994</v>
      </c>
      <c r="AR50">
        <v>73.7</v>
      </c>
      <c r="AS50">
        <v>75</v>
      </c>
      <c r="AT50">
        <v>77.900000000000006</v>
      </c>
      <c r="AX50" s="2">
        <f t="shared" si="2"/>
        <v>6</v>
      </c>
    </row>
    <row r="51" spans="2:50" x14ac:dyDescent="0.3">
      <c r="B51" t="s">
        <v>49</v>
      </c>
      <c r="E51" s="7">
        <f t="shared" si="0"/>
        <v>73.3888888888889</v>
      </c>
      <c r="F51" s="1">
        <f t="shared" si="1"/>
        <v>660.50000000000011</v>
      </c>
      <c r="N51" s="6"/>
      <c r="O51" s="6"/>
      <c r="AB51">
        <v>72.8</v>
      </c>
      <c r="AC51">
        <v>74</v>
      </c>
      <c r="AD51">
        <v>70</v>
      </c>
      <c r="AE51">
        <v>72</v>
      </c>
      <c r="AF51">
        <v>74.599999999999994</v>
      </c>
      <c r="AG51">
        <v>77.599999999999994</v>
      </c>
      <c r="AH51">
        <v>74.599999999999994</v>
      </c>
      <c r="AI51">
        <v>69.2</v>
      </c>
      <c r="AJ51">
        <v>75.7</v>
      </c>
      <c r="AX51" s="2">
        <f t="shared" si="2"/>
        <v>9</v>
      </c>
    </row>
    <row r="52" spans="2:50" x14ac:dyDescent="0.3">
      <c r="B52" t="s">
        <v>64</v>
      </c>
      <c r="E52" s="7">
        <f t="shared" si="0"/>
        <v>82.8</v>
      </c>
      <c r="F52" s="1">
        <f t="shared" si="1"/>
        <v>165.6</v>
      </c>
      <c r="K52">
        <v>80.94</v>
      </c>
      <c r="L52">
        <v>84.66</v>
      </c>
      <c r="N52" s="6"/>
      <c r="O52" s="6"/>
      <c r="AX52" s="2">
        <f t="shared" si="2"/>
        <v>2</v>
      </c>
    </row>
    <row r="53" spans="2:50" x14ac:dyDescent="0.3">
      <c r="B53" t="s">
        <v>20</v>
      </c>
      <c r="E53" s="7">
        <f t="shared" si="0"/>
        <v>77.046470588235309</v>
      </c>
      <c r="F53" s="1">
        <f t="shared" si="1"/>
        <v>1309.7900000000002</v>
      </c>
      <c r="N53" s="6"/>
      <c r="O53" s="6"/>
      <c r="P53">
        <v>88.25</v>
      </c>
      <c r="Q53">
        <v>85.44</v>
      </c>
      <c r="R53">
        <v>77.8</v>
      </c>
      <c r="S53">
        <v>76.2</v>
      </c>
      <c r="T53">
        <v>72.8</v>
      </c>
      <c r="U53">
        <v>75.900000000000006</v>
      </c>
      <c r="V53">
        <v>81.5</v>
      </c>
      <c r="W53">
        <v>81.5</v>
      </c>
      <c r="X53">
        <v>85.9</v>
      </c>
      <c r="AC53">
        <v>70.3</v>
      </c>
      <c r="AD53">
        <v>78.5</v>
      </c>
      <c r="AE53">
        <v>79.599999999999994</v>
      </c>
      <c r="AF53">
        <v>76</v>
      </c>
      <c r="AG53">
        <v>69</v>
      </c>
      <c r="AH53">
        <v>71.2</v>
      </c>
      <c r="AI53">
        <v>70.7</v>
      </c>
      <c r="AJ53">
        <v>69.2</v>
      </c>
      <c r="AX53" s="2">
        <f t="shared" si="2"/>
        <v>17</v>
      </c>
    </row>
    <row r="54" spans="2:50" x14ac:dyDescent="0.3">
      <c r="B54" t="s">
        <v>50</v>
      </c>
      <c r="E54" s="7">
        <f t="shared" si="0"/>
        <v>77</v>
      </c>
      <c r="F54" s="1">
        <f t="shared" si="1"/>
        <v>77</v>
      </c>
      <c r="N54" s="6"/>
      <c r="O54" s="6"/>
      <c r="T54">
        <v>77</v>
      </c>
      <c r="AX54" s="2">
        <f t="shared" si="2"/>
        <v>1</v>
      </c>
    </row>
    <row r="55" spans="2:50" x14ac:dyDescent="0.3">
      <c r="B55" t="s">
        <v>51</v>
      </c>
      <c r="D55" s="2">
        <v>1</v>
      </c>
      <c r="E55" s="7">
        <f t="shared" si="0"/>
        <v>72.104347826086936</v>
      </c>
      <c r="F55" s="1">
        <f t="shared" si="1"/>
        <v>1658.3999999999996</v>
      </c>
      <c r="N55" s="6"/>
      <c r="O55" s="6"/>
      <c r="X55">
        <v>65.7</v>
      </c>
      <c r="Y55">
        <v>71.599999999999994</v>
      </c>
      <c r="Z55">
        <v>72.5</v>
      </c>
      <c r="AA55">
        <v>73.2</v>
      </c>
      <c r="AB55">
        <v>65.900000000000006</v>
      </c>
      <c r="AC55">
        <v>75</v>
      </c>
      <c r="AD55">
        <v>73.599999999999994</v>
      </c>
      <c r="AE55">
        <v>71</v>
      </c>
      <c r="AF55">
        <v>63.3</v>
      </c>
      <c r="AG55">
        <v>66.3</v>
      </c>
      <c r="AH55">
        <v>68.900000000000006</v>
      </c>
      <c r="AI55">
        <v>69.599999999999994</v>
      </c>
      <c r="AJ55">
        <v>76.900000000000006</v>
      </c>
      <c r="AK55">
        <v>80.8</v>
      </c>
      <c r="AL55">
        <v>79.599999999999994</v>
      </c>
      <c r="AM55">
        <v>73</v>
      </c>
      <c r="AN55">
        <v>73.099999999999994</v>
      </c>
      <c r="AO55">
        <v>65.3</v>
      </c>
      <c r="AP55">
        <v>73.400000000000006</v>
      </c>
      <c r="AR55">
        <v>66.8</v>
      </c>
      <c r="AS55">
        <v>75.8</v>
      </c>
      <c r="AT55" s="12">
        <v>82.1</v>
      </c>
      <c r="AU55">
        <v>75</v>
      </c>
      <c r="AX55" s="2">
        <f t="shared" si="2"/>
        <v>23</v>
      </c>
    </row>
    <row r="56" spans="2:50" x14ac:dyDescent="0.3">
      <c r="B56" t="s">
        <v>66</v>
      </c>
      <c r="E56" s="7">
        <f t="shared" si="0"/>
        <v>84.95</v>
      </c>
      <c r="F56" s="1">
        <f t="shared" si="1"/>
        <v>254.85</v>
      </c>
      <c r="K56">
        <v>87.35</v>
      </c>
      <c r="L56">
        <v>82.63</v>
      </c>
      <c r="M56">
        <v>84.87</v>
      </c>
      <c r="N56" s="6"/>
      <c r="O56" s="6"/>
      <c r="AX56" s="2">
        <f t="shared" si="2"/>
        <v>3</v>
      </c>
    </row>
    <row r="57" spans="2:50" x14ac:dyDescent="0.3">
      <c r="B57" t="s">
        <v>52</v>
      </c>
      <c r="E57" s="7">
        <f t="shared" si="0"/>
        <v>72.150000000000006</v>
      </c>
      <c r="F57" s="1">
        <f t="shared" si="1"/>
        <v>288.60000000000002</v>
      </c>
      <c r="N57" s="6"/>
      <c r="O57" s="6"/>
      <c r="AE57">
        <v>73.400000000000006</v>
      </c>
      <c r="AF57">
        <v>77.599999999999994</v>
      </c>
      <c r="AG57">
        <v>67</v>
      </c>
      <c r="AH57">
        <v>70.599999999999994</v>
      </c>
      <c r="AX57" s="2">
        <f t="shared" si="2"/>
        <v>4</v>
      </c>
    </row>
    <row r="58" spans="2:50" x14ac:dyDescent="0.3">
      <c r="B58" t="s">
        <v>53</v>
      </c>
      <c r="E58" s="7">
        <f t="shared" si="0"/>
        <v>71.749999999999986</v>
      </c>
      <c r="F58" s="1">
        <f t="shared" si="1"/>
        <v>1578.4999999999998</v>
      </c>
      <c r="N58" s="6"/>
      <c r="O58" s="6"/>
      <c r="U58">
        <v>71.5</v>
      </c>
      <c r="V58">
        <v>74.3</v>
      </c>
      <c r="W58">
        <v>78</v>
      </c>
      <c r="X58">
        <v>74.5</v>
      </c>
      <c r="Y58">
        <v>69.099999999999994</v>
      </c>
      <c r="Z58">
        <v>70</v>
      </c>
      <c r="AA58">
        <v>70.400000000000006</v>
      </c>
      <c r="AB58">
        <v>71.400000000000006</v>
      </c>
      <c r="AC58">
        <v>72.599999999999994</v>
      </c>
      <c r="AD58">
        <v>73</v>
      </c>
      <c r="AE58">
        <v>70.3</v>
      </c>
      <c r="AF58">
        <v>67.3</v>
      </c>
      <c r="AG58">
        <v>69.3</v>
      </c>
      <c r="AH58">
        <v>69.2</v>
      </c>
      <c r="AI58">
        <v>68.099999999999994</v>
      </c>
      <c r="AJ58">
        <v>73</v>
      </c>
      <c r="AK58">
        <v>79.599999999999994</v>
      </c>
      <c r="AL58">
        <v>69.2</v>
      </c>
      <c r="AM58">
        <v>71.900000000000006</v>
      </c>
      <c r="AN58">
        <v>75.5</v>
      </c>
      <c r="AO58">
        <v>69.2</v>
      </c>
      <c r="AP58">
        <v>71.099999999999994</v>
      </c>
      <c r="AX58" s="2">
        <f t="shared" si="2"/>
        <v>22</v>
      </c>
    </row>
    <row r="59" spans="2:50" x14ac:dyDescent="0.3">
      <c r="B59" t="s">
        <v>54</v>
      </c>
      <c r="E59" s="7">
        <f t="shared" si="0"/>
        <v>77.447692307692307</v>
      </c>
      <c r="F59" s="1">
        <f t="shared" si="1"/>
        <v>1006.82</v>
      </c>
      <c r="M59">
        <v>83.72</v>
      </c>
      <c r="N59" s="6"/>
      <c r="O59" s="6"/>
      <c r="T59">
        <v>80.5</v>
      </c>
      <c r="U59">
        <v>80.5</v>
      </c>
      <c r="V59" s="12">
        <v>82.6</v>
      </c>
      <c r="W59">
        <v>80.400000000000006</v>
      </c>
      <c r="X59">
        <v>78</v>
      </c>
      <c r="Y59">
        <v>75.599999999999994</v>
      </c>
      <c r="Z59">
        <v>74.5</v>
      </c>
      <c r="AA59">
        <v>76.599999999999994</v>
      </c>
      <c r="AB59">
        <v>68.099999999999994</v>
      </c>
      <c r="AC59">
        <v>78</v>
      </c>
      <c r="AD59">
        <v>76.3</v>
      </c>
      <c r="AE59">
        <v>72</v>
      </c>
      <c r="AX59" s="2">
        <f t="shared" si="2"/>
        <v>13</v>
      </c>
    </row>
    <row r="60" spans="2:50" x14ac:dyDescent="0.3">
      <c r="B60" t="s">
        <v>55</v>
      </c>
      <c r="D60" s="2">
        <v>1</v>
      </c>
      <c r="E60" s="7">
        <f t="shared" si="0"/>
        <v>85.6</v>
      </c>
      <c r="F60" s="1">
        <f t="shared" si="1"/>
        <v>171.2</v>
      </c>
      <c r="N60" s="6"/>
      <c r="O60" s="6"/>
      <c r="T60">
        <v>83.6</v>
      </c>
      <c r="U60">
        <v>87.6</v>
      </c>
      <c r="AX60" s="2">
        <f t="shared" si="2"/>
        <v>2</v>
      </c>
    </row>
    <row r="61" spans="2:50" x14ac:dyDescent="0.3">
      <c r="B61" t="s">
        <v>18</v>
      </c>
      <c r="D61" s="2">
        <v>1</v>
      </c>
      <c r="E61" s="7">
        <f t="shared" si="0"/>
        <v>75.566315789473677</v>
      </c>
      <c r="F61" s="1">
        <f t="shared" si="1"/>
        <v>1435.7599999999998</v>
      </c>
      <c r="N61" s="6"/>
      <c r="O61" s="6"/>
      <c r="P61">
        <v>81.349999999999994</v>
      </c>
      <c r="Q61">
        <v>79.41</v>
      </c>
      <c r="R61">
        <v>78.599999999999994</v>
      </c>
      <c r="S61">
        <v>76.599999999999994</v>
      </c>
      <c r="T61">
        <v>82.4</v>
      </c>
      <c r="U61">
        <v>76.400000000000006</v>
      </c>
      <c r="V61">
        <v>78.3</v>
      </c>
      <c r="W61">
        <v>81.099999999999994</v>
      </c>
      <c r="X61">
        <v>74</v>
      </c>
      <c r="Y61">
        <v>75.8</v>
      </c>
      <c r="Z61">
        <v>72.400000000000006</v>
      </c>
      <c r="AA61">
        <v>70.7</v>
      </c>
      <c r="AC61">
        <v>58.6</v>
      </c>
      <c r="AD61">
        <v>68.599999999999994</v>
      </c>
      <c r="AF61" s="12">
        <v>79.599999999999994</v>
      </c>
      <c r="AQ61">
        <v>71.599999999999994</v>
      </c>
      <c r="AR61">
        <v>74.599999999999994</v>
      </c>
      <c r="AS61">
        <v>77.5</v>
      </c>
      <c r="AV61">
        <v>78.2</v>
      </c>
      <c r="AX61" s="2">
        <f t="shared" si="2"/>
        <v>19</v>
      </c>
    </row>
    <row r="62" spans="2:50" x14ac:dyDescent="0.3">
      <c r="B62" t="s">
        <v>56</v>
      </c>
      <c r="D62" s="2">
        <v>5</v>
      </c>
      <c r="E62" s="7">
        <f t="shared" si="0"/>
        <v>80.388400000000004</v>
      </c>
      <c r="F62" s="1">
        <f t="shared" si="1"/>
        <v>2009.7100000000003</v>
      </c>
      <c r="K62">
        <v>83.24</v>
      </c>
      <c r="L62">
        <v>84.12</v>
      </c>
      <c r="M62">
        <v>86.35</v>
      </c>
      <c r="N62" s="6"/>
      <c r="O62" s="6"/>
      <c r="T62">
        <v>84.9</v>
      </c>
      <c r="U62">
        <v>86.8</v>
      </c>
      <c r="V62" s="13">
        <v>84.3</v>
      </c>
      <c r="W62" s="13">
        <v>87.2</v>
      </c>
      <c r="X62">
        <v>82.1</v>
      </c>
      <c r="Y62">
        <v>78.099999999999994</v>
      </c>
      <c r="Z62">
        <v>83</v>
      </c>
      <c r="AA62">
        <v>80.099999999999994</v>
      </c>
      <c r="AB62">
        <v>75.8</v>
      </c>
      <c r="AC62">
        <v>79</v>
      </c>
      <c r="AD62">
        <v>74.3</v>
      </c>
      <c r="AE62">
        <v>78.2</v>
      </c>
      <c r="AF62">
        <v>79.3</v>
      </c>
      <c r="AG62" s="12">
        <v>84.6</v>
      </c>
      <c r="AH62" s="12">
        <v>84</v>
      </c>
      <c r="AI62" s="12">
        <v>81.7</v>
      </c>
      <c r="AJ62">
        <v>79.2</v>
      </c>
      <c r="AK62">
        <v>78.5</v>
      </c>
      <c r="AL62">
        <v>78.900000000000006</v>
      </c>
      <c r="AM62">
        <v>71.900000000000006</v>
      </c>
      <c r="AN62">
        <v>73.3</v>
      </c>
      <c r="AO62">
        <v>70.8</v>
      </c>
      <c r="AX62" s="2">
        <f t="shared" si="2"/>
        <v>25</v>
      </c>
    </row>
    <row r="63" spans="2:50" x14ac:dyDescent="0.3">
      <c r="B63" t="s">
        <v>8</v>
      </c>
      <c r="D63" s="2">
        <v>1</v>
      </c>
      <c r="E63" s="7">
        <f t="shared" si="0"/>
        <v>85.757500000000007</v>
      </c>
      <c r="F63" s="1">
        <f t="shared" si="1"/>
        <v>343.03000000000003</v>
      </c>
      <c r="K63">
        <v>87.15</v>
      </c>
      <c r="N63" s="6"/>
      <c r="O63" s="6"/>
      <c r="P63">
        <v>82.89</v>
      </c>
      <c r="Q63">
        <v>85.79</v>
      </c>
      <c r="R63" s="13">
        <v>87.2</v>
      </c>
      <c r="AX63" s="2">
        <f t="shared" si="2"/>
        <v>4</v>
      </c>
    </row>
    <row r="64" spans="2:50" x14ac:dyDescent="0.3">
      <c r="B64" t="s">
        <v>57</v>
      </c>
      <c r="E64" s="7">
        <f t="shared" si="0"/>
        <v>78.325000000000003</v>
      </c>
      <c r="F64" s="1">
        <f t="shared" si="1"/>
        <v>313.3</v>
      </c>
      <c r="N64" s="6"/>
      <c r="O64" s="6"/>
      <c r="X64">
        <v>75.599999999999994</v>
      </c>
      <c r="Y64">
        <v>77.900000000000006</v>
      </c>
      <c r="Z64">
        <v>78.3</v>
      </c>
      <c r="AA64">
        <v>81.5</v>
      </c>
      <c r="AX64" s="2">
        <f t="shared" si="2"/>
        <v>4</v>
      </c>
    </row>
    <row r="65" spans="2:50" x14ac:dyDescent="0.3">
      <c r="B65" t="s">
        <v>58</v>
      </c>
      <c r="E65" s="7">
        <f>F65/AX65</f>
        <v>74.068750000000009</v>
      </c>
      <c r="F65" s="1">
        <f t="shared" si="1"/>
        <v>1185.1000000000001</v>
      </c>
      <c r="N65" s="6"/>
      <c r="O65" s="6"/>
      <c r="S65">
        <v>77.900000000000006</v>
      </c>
      <c r="T65">
        <v>76.7</v>
      </c>
      <c r="U65">
        <v>68.900000000000006</v>
      </c>
      <c r="V65">
        <v>64.599999999999994</v>
      </c>
      <c r="W65">
        <v>70.5</v>
      </c>
      <c r="X65">
        <v>74.7</v>
      </c>
      <c r="Y65">
        <v>73.900000000000006</v>
      </c>
      <c r="AD65">
        <v>65.099999999999994</v>
      </c>
      <c r="AE65">
        <v>68.5</v>
      </c>
      <c r="AF65">
        <v>75.3</v>
      </c>
      <c r="AQ65">
        <v>78.599999999999994</v>
      </c>
      <c r="AR65">
        <v>79</v>
      </c>
      <c r="AS65">
        <v>78.8</v>
      </c>
      <c r="AT65">
        <v>80.400000000000006</v>
      </c>
      <c r="AU65">
        <v>75.3</v>
      </c>
      <c r="AV65">
        <v>76.900000000000006</v>
      </c>
      <c r="AX65" s="2">
        <f>COUNT(H65:AV65)</f>
        <v>16</v>
      </c>
    </row>
    <row r="66" spans="2:50" x14ac:dyDescent="0.3">
      <c r="B66" t="s">
        <v>78</v>
      </c>
      <c r="E66" s="7">
        <f>F66/AX66</f>
        <v>83.88</v>
      </c>
      <c r="F66" s="1">
        <f t="shared" ref="F66" si="3">SUM(H66:AV66)</f>
        <v>83.88</v>
      </c>
      <c r="K66">
        <v>83.88</v>
      </c>
      <c r="N66" s="6"/>
      <c r="O66" s="6"/>
      <c r="AX66" s="2">
        <f>COUNT(H66:AV66)</f>
        <v>1</v>
      </c>
    </row>
    <row r="67" spans="2:50" x14ac:dyDescent="0.3">
      <c r="B67" t="s">
        <v>59</v>
      </c>
      <c r="D67" s="2">
        <v>3</v>
      </c>
      <c r="E67" s="7">
        <f t="shared" si="0"/>
        <v>79.784999999999997</v>
      </c>
      <c r="F67" s="1">
        <f t="shared" si="1"/>
        <v>957.42</v>
      </c>
      <c r="N67" s="6"/>
      <c r="O67" s="6"/>
      <c r="P67">
        <v>88.64</v>
      </c>
      <c r="Q67">
        <v>83.48</v>
      </c>
      <c r="AC67" s="12">
        <v>80.599999999999994</v>
      </c>
      <c r="AD67" s="12">
        <v>80.599999999999994</v>
      </c>
      <c r="AE67" s="12">
        <v>82.6</v>
      </c>
      <c r="AF67">
        <v>74.099999999999994</v>
      </c>
      <c r="AG67">
        <v>73</v>
      </c>
      <c r="AH67">
        <v>74.7</v>
      </c>
      <c r="AI67">
        <v>78.900000000000006</v>
      </c>
      <c r="AJ67">
        <v>77.3</v>
      </c>
      <c r="AK67">
        <v>83.2</v>
      </c>
      <c r="AL67">
        <v>80.3</v>
      </c>
      <c r="AX67" s="2">
        <f t="shared" si="2"/>
        <v>12</v>
      </c>
    </row>
    <row r="68" spans="2:50" x14ac:dyDescent="0.3">
      <c r="N68" s="8"/>
    </row>
    <row r="69" spans="2:50" x14ac:dyDescent="0.3">
      <c r="D69" s="2">
        <f>SUM(D5:D67)-1</f>
        <v>36</v>
      </c>
      <c r="N69" s="8"/>
    </row>
    <row r="70" spans="2:50" x14ac:dyDescent="0.3">
      <c r="B70" s="10" t="s">
        <v>60</v>
      </c>
      <c r="N70" s="8"/>
    </row>
    <row r="71" spans="2:50" x14ac:dyDescent="0.3">
      <c r="N71" s="8"/>
    </row>
    <row r="72" spans="2:50" x14ac:dyDescent="0.3">
      <c r="N72" s="8"/>
    </row>
    <row r="73" spans="2:50" x14ac:dyDescent="0.3">
      <c r="B73" t="s">
        <v>62</v>
      </c>
      <c r="E73" s="7">
        <v>0</v>
      </c>
      <c r="N73" s="6"/>
      <c r="O73" s="6"/>
      <c r="AX73" s="2">
        <f t="shared" ref="AX73" si="4">COUNT(H73:AV73)</f>
        <v>0</v>
      </c>
    </row>
  </sheetData>
  <sortState xmlns:xlrd2="http://schemas.microsoft.com/office/spreadsheetml/2017/richdata2" ref="B6:AX67">
    <sortCondition ref="B6:B67"/>
  </sortState>
  <pageMargins left="0.7" right="0.7" top="0.75" bottom="0.75" header="0.3" footer="0.3"/>
  <pageSetup orientation="portrait" r:id="rId1"/>
  <rowBreaks count="1" manualBreakCount="1">
    <brk id="4" max="16383" man="1"/>
  </rowBreaks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Collin Goodwin</cp:lastModifiedBy>
  <dcterms:created xsi:type="dcterms:W3CDTF">2023-06-17T09:36:16Z</dcterms:created>
  <dcterms:modified xsi:type="dcterms:W3CDTF">2024-06-15T11:57:49Z</dcterms:modified>
</cp:coreProperties>
</file>